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<sst xmlns="http://schemas.openxmlformats.org/spreadsheetml/2006/main" count="41" uniqueCount="32">
  <si>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Авторский надзор ООО "Калининградтеплогазпроект"</t>
  </si>
  <si>
    <t>Корректировка проекта ООО "Калининградтеплогазпроект"</t>
  </si>
  <si>
    <t>Приёмка в эксплуатацию ОАО "Калининградгазификация"</t>
  </si>
  <si>
    <t>Врезка и пуск газа ОАО "Калининградгазификация"</t>
  </si>
  <si>
    <t>стоимость прокладки газопровода высокого давления от ШРП до городской трубы высокого давления: 45м*2тыс</t>
  </si>
  <si>
    <t>изменение проекта из-за переноса ШРП</t>
  </si>
  <si>
    <t>восстановление первого экземпляра проекта</t>
  </si>
  <si>
    <t>ориентировочно</t>
  </si>
  <si>
    <t>​госпошлина по регистрации газопровода низкого давления</t>
  </si>
  <si>
    <t xml:space="preserve">​госпошлина по регистрации газопровода высокого давления </t>
  </si>
  <si>
    <t>​госпошлина по регистрации ШРП</t>
  </si>
  <si>
    <t>Строительно-монтажные работы по 1 этап 31 участник</t>
  </si>
  <si>
    <t>наименование работ</t>
  </si>
  <si>
    <t>основание определения стоимости</t>
  </si>
  <si>
    <t>количество участников</t>
  </si>
  <si>
    <t>стоимость</t>
  </si>
  <si>
    <t>стоимость на одного участника</t>
  </si>
  <si>
    <t>смета доп. соглашение</t>
  </si>
  <si>
    <t>услуги Технического заказчика "ИК Панорама" по подготовке сдачи объекта в эксплуатацию и оформление права собственности</t>
  </si>
  <si>
    <t>взнос на проектирование 12500 руб., установленный в 2012 г.</t>
  </si>
  <si>
    <t>банковские расходы на 22.01.2018</t>
  </si>
  <si>
    <t>тарифы банка</t>
  </si>
  <si>
    <t>Комиссия 0,3% взнос на счет с 22.01.2018 г.: Стоимость всего 5516697,32-2555000 (уже внесено)*03%</t>
  </si>
  <si>
    <t xml:space="preserve">предполагаемые банковские расходы с 22.01.2018 расчет на год 1400*12 </t>
  </si>
  <si>
    <t>Всего расходов без взноса на проектирование</t>
  </si>
  <si>
    <t>Всего взнос на строительство с учетом взноса на проектирование</t>
  </si>
  <si>
    <t>№ п/п</t>
  </si>
  <si>
    <t xml:space="preserve">Стоимость строительства газопровода СНТ "Лесное" с дополнительными расходами до момента регистрации права собственности на объекты </t>
  </si>
  <si>
    <t>Всего внесено на 21.01.2018 г 2960000 руб.</t>
  </si>
  <si>
    <t>НК</t>
  </si>
  <si>
    <t>Доп.соглашение</t>
  </si>
  <si>
    <t>оплачено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</si>
</sst>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" fontId="2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0">
      <selection activeCell="B18" sqref="B18"/>
    </sheetView>
  </sheetViews>
  <sheetFormatPr defaultColWidth="9.00390625" defaultRowHeight="12.75"/>
  <cols>
    <col min="1" max="1" width="3.875" style="0" customWidth="1"/>
    <col min="2" max="2" width="37.875" style="0" customWidth="1"/>
    <col min="3" max="3" width="13.125" style="0" customWidth="1"/>
    <col min="4" max="4" width="11.875" style="0" customWidth="1"/>
    <col min="5" max="5" width="11.625" style="0" customWidth="1"/>
    <col min="6" max="6" width="11.25390625" style="2" customWidth="1"/>
  </cols>
  <sheetData>
    <row r="1" spans="1:6" ht="47.25" customHeight="1">
      <c r="A1" s="3" t="s">
        <v>27</v>
      </c>
      <c r="B1" s="3"/>
      <c r="C1" s="3"/>
      <c r="D1" s="3"/>
      <c r="E1" s="3"/>
      <c r="F1" s="3"/>
    </row>
    <row r="2" spans="1:6" ht="48" customHeight="1">
      <c r="A2" s="4" t="s">
        <v>26</v>
      </c>
      <c r="B2" s="5" t="s">
        <v>12</v>
      </c>
      <c r="C2" s="4" t="s">
        <v>13</v>
      </c>
      <c r="D2" s="4" t="s">
        <v>14</v>
      </c>
      <c r="E2" s="5" t="s">
        <v>15</v>
      </c>
      <c r="F2" s="6" t="s">
        <v>16</v>
      </c>
    </row>
    <row r="3" spans="1:6" ht="28.5" customHeight="1">
      <c r="A3" s="7">
        <v>1</v>
      </c>
      <c r="B3" s="4" t="s">
        <v>11</v>
      </c>
      <c r="C3" s="4" t="s">
        <v>17</v>
      </c>
      <c r="D3" s="5">
        <v>31</v>
      </c>
      <c r="E3" s="5">
        <v>4263405.5</v>
      </c>
      <c r="F3" s="8">
        <f>SUM(E3/D3)</f>
        <v>137529.20967741936</v>
      </c>
    </row>
    <row r="4" spans="1:6" ht="65.25" customHeight="1">
      <c r="A4" s="7">
        <f>SUM(A3+1)</f>
        <v>2</v>
      </c>
      <c r="B4" s="4" t="s">
        <v>18</v>
      </c>
      <c r="C4" s="4" t="s">
        <v>17</v>
      </c>
      <c r="D4" s="5">
        <v>31</v>
      </c>
      <c r="E4" s="5">
        <v>650000</v>
      </c>
      <c r="F4" s="8">
        <f aca="true" t="shared" si="0" ref="F4:F15">SUM(E4/D4)</f>
        <v>20967.74193548387</v>
      </c>
    </row>
    <row r="5" spans="1:6" s="1" customFormat="1" ht="31.5">
      <c r="A5" s="7">
        <f aca="true" t="shared" si="1" ref="A5:A20">SUM(A4+1)</f>
        <v>3</v>
      </c>
      <c r="B5" s="9" t="s">
        <v>0</v>
      </c>
      <c r="C5" s="9" t="s">
        <v>7</v>
      </c>
      <c r="D5" s="5">
        <v>31</v>
      </c>
      <c r="E5" s="9">
        <v>20000</v>
      </c>
      <c r="F5" s="8">
        <f t="shared" si="0"/>
        <v>645.1612903225806</v>
      </c>
    </row>
    <row r="6" spans="1:6" s="1" customFormat="1" ht="31.5">
      <c r="A6" s="7">
        <f t="shared" si="1"/>
        <v>4</v>
      </c>
      <c r="B6" s="9" t="s">
        <v>1</v>
      </c>
      <c r="C6" s="9" t="s">
        <v>7</v>
      </c>
      <c r="D6" s="5">
        <v>31</v>
      </c>
      <c r="E6" s="9">
        <v>80000</v>
      </c>
      <c r="F6" s="8">
        <f t="shared" si="0"/>
        <v>2580.6451612903224</v>
      </c>
    </row>
    <row r="7" spans="1:6" s="1" customFormat="1" ht="31.5">
      <c r="A7" s="7">
        <f t="shared" si="1"/>
        <v>5</v>
      </c>
      <c r="B7" s="9" t="s">
        <v>2</v>
      </c>
      <c r="C7" s="9" t="s">
        <v>7</v>
      </c>
      <c r="D7" s="5">
        <v>31</v>
      </c>
      <c r="E7" s="9">
        <v>40000</v>
      </c>
      <c r="F7" s="8">
        <f t="shared" si="0"/>
        <v>1290.3225806451612</v>
      </c>
    </row>
    <row r="8" spans="1:6" s="1" customFormat="1" ht="31.5">
      <c r="A8" s="7">
        <f t="shared" si="1"/>
        <v>6</v>
      </c>
      <c r="B8" s="9" t="s">
        <v>3</v>
      </c>
      <c r="C8" s="9" t="s">
        <v>7</v>
      </c>
      <c r="D8" s="5">
        <v>31</v>
      </c>
      <c r="E8" s="9">
        <v>150000</v>
      </c>
      <c r="F8" s="8">
        <f t="shared" si="0"/>
        <v>4838.709677419355</v>
      </c>
    </row>
    <row r="9" spans="1:6" s="1" customFormat="1" ht="31.5">
      <c r="A9" s="7">
        <f t="shared" si="1"/>
        <v>7</v>
      </c>
      <c r="B9" s="9" t="s">
        <v>8</v>
      </c>
      <c r="C9" s="9" t="s">
        <v>29</v>
      </c>
      <c r="D9" s="5">
        <v>31</v>
      </c>
      <c r="E9" s="9">
        <v>22000</v>
      </c>
      <c r="F9" s="8">
        <f t="shared" si="0"/>
        <v>709.6774193548387</v>
      </c>
    </row>
    <row r="10" spans="1:6" s="1" customFormat="1" ht="31.5">
      <c r="A10" s="7">
        <f t="shared" si="1"/>
        <v>8</v>
      </c>
      <c r="B10" s="9" t="s">
        <v>9</v>
      </c>
      <c r="C10" s="9" t="s">
        <v>29</v>
      </c>
      <c r="D10" s="5">
        <v>31</v>
      </c>
      <c r="E10" s="9">
        <v>22000</v>
      </c>
      <c r="F10" s="8">
        <f t="shared" si="0"/>
        <v>709.6774193548387</v>
      </c>
    </row>
    <row r="11" spans="1:6" s="1" customFormat="1" ht="15.75">
      <c r="A11" s="7">
        <f t="shared" si="1"/>
        <v>9</v>
      </c>
      <c r="B11" s="9" t="s">
        <v>10</v>
      </c>
      <c r="C11" s="9" t="s">
        <v>29</v>
      </c>
      <c r="D11" s="5">
        <v>31</v>
      </c>
      <c r="E11" s="9">
        <v>22000</v>
      </c>
      <c r="F11" s="8">
        <f t="shared" si="0"/>
        <v>709.6774193548387</v>
      </c>
    </row>
    <row r="12" spans="1:6" s="1" customFormat="1" ht="63">
      <c r="A12" s="7">
        <f t="shared" si="1"/>
        <v>10</v>
      </c>
      <c r="B12" s="9" t="s">
        <v>4</v>
      </c>
      <c r="C12" s="9" t="s">
        <v>7</v>
      </c>
      <c r="D12" s="5">
        <v>31</v>
      </c>
      <c r="E12" s="10">
        <v>90000</v>
      </c>
      <c r="F12" s="8">
        <f t="shared" si="0"/>
        <v>2903.2258064516127</v>
      </c>
    </row>
    <row r="13" spans="1:6" s="1" customFormat="1" ht="31.5">
      <c r="A13" s="7">
        <f t="shared" si="1"/>
        <v>11</v>
      </c>
      <c r="B13" s="9" t="s">
        <v>5</v>
      </c>
      <c r="C13" s="9" t="s">
        <v>30</v>
      </c>
      <c r="D13" s="5">
        <v>31</v>
      </c>
      <c r="E13" s="10">
        <v>70000</v>
      </c>
      <c r="F13" s="8">
        <f t="shared" si="0"/>
        <v>2258.064516129032</v>
      </c>
    </row>
    <row r="14" spans="1:6" s="1" customFormat="1" ht="31.5">
      <c r="A14" s="7">
        <f t="shared" si="1"/>
        <v>12</v>
      </c>
      <c r="B14" s="9" t="s">
        <v>6</v>
      </c>
      <c r="C14" s="9" t="s">
        <v>31</v>
      </c>
      <c r="D14" s="5">
        <v>31</v>
      </c>
      <c r="E14" s="10">
        <v>35000</v>
      </c>
      <c r="F14" s="8">
        <f t="shared" si="0"/>
        <v>1129.032258064516</v>
      </c>
    </row>
    <row r="15" spans="1:6" s="1" customFormat="1" ht="31.5">
      <c r="A15" s="7">
        <f t="shared" si="1"/>
        <v>13</v>
      </c>
      <c r="B15" s="9" t="s">
        <v>20</v>
      </c>
      <c r="C15" s="9" t="s">
        <v>21</v>
      </c>
      <c r="D15" s="5">
        <v>31</v>
      </c>
      <c r="E15" s="9">
        <v>26631.82</v>
      </c>
      <c r="F15" s="8">
        <f t="shared" si="0"/>
        <v>859.0909677419355</v>
      </c>
    </row>
    <row r="16" spans="1:6" s="1" customFormat="1" ht="36" customHeight="1">
      <c r="A16" s="7">
        <f t="shared" si="1"/>
        <v>14</v>
      </c>
      <c r="B16" s="9" t="s">
        <v>23</v>
      </c>
      <c r="C16" s="9" t="s">
        <v>21</v>
      </c>
      <c r="D16" s="5">
        <v>31</v>
      </c>
      <c r="E16" s="9">
        <v>16800</v>
      </c>
      <c r="F16" s="8">
        <f>SUM(E16/D16)</f>
        <v>541.9354838709677</v>
      </c>
    </row>
    <row r="17" spans="1:6" ht="63">
      <c r="A17" s="7">
        <f t="shared" si="1"/>
        <v>15</v>
      </c>
      <c r="B17" s="10" t="s">
        <v>22</v>
      </c>
      <c r="C17" s="9" t="s">
        <v>21</v>
      </c>
      <c r="D17" s="7">
        <v>31</v>
      </c>
      <c r="E17" s="7">
        <v>8890</v>
      </c>
      <c r="F17" s="8">
        <f>SUM(E17/D17)</f>
        <v>286.7741935483871</v>
      </c>
    </row>
    <row r="18" spans="1:6" ht="31.5">
      <c r="A18" s="7">
        <f t="shared" si="1"/>
        <v>16</v>
      </c>
      <c r="B18" s="10" t="s">
        <v>19</v>
      </c>
      <c r="C18" s="7"/>
      <c r="D18" s="7"/>
      <c r="E18" s="7"/>
      <c r="F18" s="11">
        <v>12500</v>
      </c>
    </row>
    <row r="19" spans="1:6" ht="31.5">
      <c r="A19" s="7">
        <f t="shared" si="1"/>
        <v>17</v>
      </c>
      <c r="B19" s="10" t="s">
        <v>24</v>
      </c>
      <c r="C19" s="7"/>
      <c r="D19" s="7"/>
      <c r="E19" s="7">
        <f>SUM(E3:E18)</f>
        <v>5516727.32</v>
      </c>
      <c r="F19" s="11">
        <f>SUM(F3:F17)</f>
        <v>177958.94580645167</v>
      </c>
    </row>
    <row r="20" spans="1:6" ht="31.5">
      <c r="A20" s="7">
        <f t="shared" si="1"/>
        <v>18</v>
      </c>
      <c r="B20" s="10" t="s">
        <v>25</v>
      </c>
      <c r="C20" s="7"/>
      <c r="D20" s="7"/>
      <c r="E20" s="7"/>
      <c r="F20" s="11">
        <f>SUM(F18:F19)</f>
        <v>190458.94580645167</v>
      </c>
    </row>
    <row r="21" ht="31.5">
      <c r="B21" s="12" t="s">
        <v>28</v>
      </c>
    </row>
  </sheetData>
  <mergeCells count="1">
    <mergeCell ref="A1:F1"/>
  </mergeCells>
  <printOptions/>
  <pageMargins left="0.7874015748031497" right="0.48" top="0.49" bottom="0.5905511811023623" header="0.39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affa-manager</dc:creator>
  <cp:keywords/>
  <dc:description/>
  <cp:lastModifiedBy>affa-manager</cp:lastModifiedBy>
  <cp:lastPrinted>2018-01-26T12:08:06Z</cp:lastPrinted>
  <dcterms:created xsi:type="dcterms:W3CDTF">2018-01-26T08:35:55Z</dcterms:created>
  <dcterms:modified xsi:type="dcterms:W3CDTF">2018-01-26T12:08:09Z</dcterms:modified>
  <cp:category/>
  <cp:version/>
  <cp:contentType/>
  <cp:contentStatus/>
</cp:coreProperties>
</file>